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Sheet1!$A$1:$F$52</definedName>
  </definedNames>
  <calcPr calcId="145621"/>
</workbook>
</file>

<file path=xl/calcChain.xml><?xml version="1.0" encoding="utf-8"?>
<calcChain xmlns="http://schemas.openxmlformats.org/spreadsheetml/2006/main">
  <c r="D35" i="1" l="1"/>
  <c r="D20" i="1"/>
  <c r="D38" i="1" s="1"/>
  <c r="D41" i="1" s="1"/>
  <c r="D28" i="1"/>
  <c r="F35" i="1"/>
  <c r="F20" i="1"/>
  <c r="F38" i="1" s="1"/>
  <c r="F41" i="1" s="1"/>
  <c r="B35" i="1"/>
  <c r="B20" i="1"/>
  <c r="B38" i="1" s="1"/>
  <c r="B41" i="1" s="1"/>
  <c r="B44" i="1" l="1"/>
  <c r="F44" i="1"/>
  <c r="D44" i="1"/>
  <c r="D46" i="1" s="1"/>
  <c r="F46" i="1" l="1"/>
</calcChain>
</file>

<file path=xl/sharedStrings.xml><?xml version="1.0" encoding="utf-8"?>
<sst xmlns="http://schemas.openxmlformats.org/spreadsheetml/2006/main" count="108" uniqueCount="49">
  <si>
    <t>Lead Members Requested/Officer Recommendation 18/19</t>
  </si>
  <si>
    <t xml:space="preserve"> Actual 2018/19</t>
  </si>
  <si>
    <t>Opening balance 2018/19</t>
  </si>
  <si>
    <t>Village Green</t>
  </si>
  <si>
    <t>Add Alfreton House Income</t>
  </si>
  <si>
    <t>Add Environmental Income (AVBC)</t>
  </si>
  <si>
    <t>Add Allotment Income</t>
  </si>
  <si>
    <t>CTS AVBC</t>
  </si>
  <si>
    <t>Income Total</t>
  </si>
  <si>
    <t>2018/19 Expenditure</t>
  </si>
  <si>
    <t>Required closing balances</t>
  </si>
  <si>
    <t>Expenditure Total</t>
  </si>
  <si>
    <t>Precept required</t>
  </si>
  <si>
    <t xml:space="preserve">Increase from 2018 Council Tax Base </t>
  </si>
  <si>
    <t>Predicted</t>
  </si>
  <si>
    <t>2019/2020</t>
  </si>
  <si>
    <t>2020/2021</t>
  </si>
  <si>
    <t>Budget Heading</t>
  </si>
  <si>
    <t>Mayors Allowance</t>
  </si>
  <si>
    <t>Personnel</t>
  </si>
  <si>
    <t>Admin, Furniture &amp; Equip</t>
  </si>
  <si>
    <t>Grants to outside bodies and community development</t>
  </si>
  <si>
    <t>Environment/
Christmas Lights</t>
  </si>
  <si>
    <t>Properties/
Allotments</t>
  </si>
  <si>
    <t>Insurance</t>
  </si>
  <si>
    <t>Motor Vehicle</t>
  </si>
  <si>
    <t>Elections</t>
  </si>
  <si>
    <t>Outseats Farm</t>
  </si>
  <si>
    <t>Sponsorship</t>
  </si>
  <si>
    <t>Events Budget</t>
  </si>
  <si>
    <t>Website/Newsletter</t>
  </si>
  <si>
    <t>Christmas Lights Renewal</t>
  </si>
  <si>
    <t>Local Council Award Scheme</t>
  </si>
  <si>
    <t>Cash Office relocation</t>
  </si>
  <si>
    <t>Balances/charges</t>
  </si>
  <si>
    <t>2019/10 Expenditure</t>
  </si>
  <si>
    <t>2020/21 Expenditure</t>
  </si>
  <si>
    <t xml:space="preserve"># Increase from 2020 Council Tax Base </t>
  </si>
  <si>
    <t># Increase from 2019 Precept Required</t>
  </si>
  <si>
    <t># Not a true figure as using Precept from previous year and not the Council Tax Base which is due to increase in Alfreton given number of new properties</t>
  </si>
  <si>
    <t>2018/2019</t>
  </si>
  <si>
    <t>Expected efficeincy/saving</t>
  </si>
  <si>
    <t>Expected efficiency/savings</t>
  </si>
  <si>
    <t>Village green funds ringfenced</t>
  </si>
  <si>
    <t>Reason: Office relocation, other budgets reduced to reflect and allow.</t>
  </si>
  <si>
    <t>Village Green funds ringfenced and reduced by spend.  Warning low balances</t>
  </si>
  <si>
    <t>Room 12 income.  Village Green funds ringfenced and reduced by spend.  
Salary increments.  Warning - low blances</t>
  </si>
  <si>
    <t>Replacement of Motor Vehicle.  No elections anticipated or costed.  Christmas Lights upgrade.</t>
  </si>
  <si>
    <t>No anticipated projects.  Staff increments. Salary increments.  No elections anticipated or costed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</si>
</sst>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rgb="FFFF0000"/>
      <name val="Verdana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/>
    <xf numFmtId="44" fontId="4" fillId="0" borderId="3" xfId="1" applyFont="1" applyBorder="1" applyAlignment="1">
      <alignment horizontal="center" wrapText="1"/>
    </xf>
    <xf numFmtId="44" fontId="4" fillId="0" borderId="4" xfId="1" applyFont="1" applyFill="1" applyBorder="1" applyAlignment="1">
      <alignment horizontal="center" wrapText="1"/>
    </xf>
    <xf numFmtId="44" fontId="4" fillId="0" borderId="4" xfId="1" applyFont="1" applyBorder="1" applyAlignment="1">
      <alignment horizontal="center" wrapText="1"/>
    </xf>
    <xf numFmtId="0" fontId="2" fillId="0" borderId="0" xfId="0" applyFont="1"/>
    <xf numFmtId="44" fontId="5" fillId="0" borderId="5" xfId="1" applyFont="1" applyBorder="1" applyAlignment="1">
      <alignment horizontal="center" wrapText="1"/>
    </xf>
    <xf numFmtId="44" fontId="5" fillId="0" borderId="6" xfId="1" applyFont="1" applyFill="1" applyBorder="1" applyAlignment="1">
      <alignment horizontal="center" wrapText="1"/>
    </xf>
    <xf numFmtId="44" fontId="5" fillId="0" borderId="6" xfId="1" applyFont="1" applyBorder="1" applyAlignment="1">
      <alignment horizontal="center"/>
    </xf>
    <xf numFmtId="44" fontId="4" fillId="0" borderId="7" xfId="1" applyFont="1" applyBorder="1" applyAlignment="1">
      <alignment horizontal="center" wrapText="1"/>
    </xf>
    <xf numFmtId="44" fontId="4" fillId="0" borderId="8" xfId="1" applyFont="1" applyFill="1" applyBorder="1" applyAlignment="1">
      <alignment horizontal="center" wrapText="1"/>
    </xf>
    <xf numFmtId="44" fontId="5" fillId="0" borderId="9" xfId="1" applyFont="1" applyBorder="1" applyAlignment="1">
      <alignment horizontal="center"/>
    </xf>
    <xf numFmtId="44" fontId="5" fillId="0" borderId="4" xfId="1" applyFont="1" applyFill="1" applyBorder="1" applyAlignment="1">
      <alignment horizontal="center" wrapText="1"/>
    </xf>
    <xf numFmtId="44" fontId="5" fillId="0" borderId="10" xfId="1" applyFont="1" applyBorder="1" applyAlignment="1">
      <alignment horizontal="center"/>
    </xf>
    <xf numFmtId="44" fontId="5" fillId="0" borderId="8" xfId="1" applyFont="1" applyFill="1" applyBorder="1" applyAlignment="1">
      <alignment horizontal="center" wrapText="1"/>
    </xf>
    <xf numFmtId="44" fontId="5" fillId="0" borderId="8" xfId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1" applyNumberFormat="1" applyFont="1" applyBorder="1" applyAlignment="1">
      <alignment horizontal="center"/>
    </xf>
    <xf numFmtId="0" fontId="4" fillId="0" borderId="13" xfId="1" applyNumberFormat="1" applyFont="1" applyBorder="1" applyAlignment="1">
      <alignment horizontal="center"/>
    </xf>
    <xf numFmtId="0" fontId="4" fillId="0" borderId="12" xfId="1" applyNumberFormat="1" applyFont="1" applyBorder="1" applyAlignment="1">
      <alignment horizontal="center"/>
    </xf>
    <xf numFmtId="0" fontId="4" fillId="0" borderId="13" xfId="1" applyNumberFormat="1" applyFont="1" applyBorder="1" applyAlignment="1">
      <alignment horizontal="center"/>
    </xf>
    <xf numFmtId="44" fontId="5" fillId="0" borderId="11" xfId="1" applyFont="1" applyBorder="1" applyAlignment="1">
      <alignment horizontal="center"/>
    </xf>
    <xf numFmtId="44" fontId="5" fillId="0" borderId="12" xfId="1" applyFont="1" applyBorder="1" applyAlignment="1">
      <alignment horizontal="center"/>
    </xf>
    <xf numFmtId="44" fontId="5" fillId="0" borderId="13" xfId="1" applyFont="1" applyBorder="1" applyAlignment="1">
      <alignment horizontal="center"/>
    </xf>
    <xf numFmtId="44" fontId="5" fillId="0" borderId="4" xfId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4" fontId="5" fillId="0" borderId="11" xfId="1" applyFont="1" applyFill="1" applyBorder="1" applyAlignment="1">
      <alignment horizontal="center"/>
    </xf>
    <xf numFmtId="44" fontId="4" fillId="0" borderId="14" xfId="1" applyFont="1" applyBorder="1" applyAlignment="1">
      <alignment horizontal="center"/>
    </xf>
    <xf numFmtId="44" fontId="4" fillId="0" borderId="15" xfId="1" applyFont="1" applyBorder="1" applyAlignment="1">
      <alignment horizontal="center"/>
    </xf>
    <xf numFmtId="44" fontId="4" fillId="0" borderId="18" xfId="1" applyFont="1" applyBorder="1" applyAlignment="1">
      <alignment horizontal="center"/>
    </xf>
    <xf numFmtId="44" fontId="4" fillId="0" borderId="9" xfId="1" applyFont="1" applyBorder="1" applyAlignment="1">
      <alignment horizontal="center"/>
    </xf>
    <xf numFmtId="44" fontId="4" fillId="0" borderId="11" xfId="1" applyFont="1" applyBorder="1" applyAlignment="1">
      <alignment horizontal="center"/>
    </xf>
    <xf numFmtId="44" fontId="4" fillId="0" borderId="6" xfId="1" applyFont="1" applyBorder="1" applyAlignment="1">
      <alignment horizontal="center"/>
    </xf>
    <xf numFmtId="44" fontId="4" fillId="0" borderId="11" xfId="1" applyNumberFormat="1" applyFont="1" applyBorder="1" applyAlignment="1">
      <alignment horizontal="center"/>
    </xf>
    <xf numFmtId="44" fontId="5" fillId="0" borderId="9" xfId="1" applyFont="1" applyBorder="1" applyAlignment="1">
      <alignment horizontal="center" wrapText="1"/>
    </xf>
    <xf numFmtId="10" fontId="5" fillId="0" borderId="11" xfId="2" applyNumberFormat="1" applyFont="1" applyBorder="1" applyAlignment="1">
      <alignment horizontal="center"/>
    </xf>
    <xf numFmtId="10" fontId="6" fillId="0" borderId="6" xfId="1" applyNumberFormat="1" applyFont="1" applyBorder="1" applyAlignment="1">
      <alignment horizontal="center" wrapText="1"/>
    </xf>
    <xf numFmtId="44" fontId="5" fillId="0" borderId="16" xfId="1" applyFont="1" applyBorder="1" applyAlignment="1">
      <alignment horizontal="center"/>
    </xf>
    <xf numFmtId="44" fontId="4" fillId="0" borderId="17" xfId="1" applyFont="1" applyBorder="1" applyAlignment="1">
      <alignment horizontal="center"/>
    </xf>
    <xf numFmtId="10" fontId="6" fillId="0" borderId="19" xfId="1" applyNumberFormat="1" applyFont="1" applyBorder="1" applyAlignment="1">
      <alignment horizontal="center" wrapText="1"/>
    </xf>
    <xf numFmtId="44" fontId="5" fillId="0" borderId="19" xfId="1" applyFont="1" applyBorder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view="pageLayout" zoomScaleNormal="100" workbookViewId="0">
      <selection sqref="A1:XFD1048576"/>
    </sheetView>
  </sheetViews>
  <sheetFormatPr defaultRowHeight="14.25" x14ac:dyDescent="0.2"/>
  <cols>
    <col min="1" max="1" width="37.5703125" style="7" bestFit="1" customWidth="1"/>
    <col min="2" max="2" width="52.140625" style="7" customWidth="1"/>
    <col min="3" max="6" width="37.5703125" style="7" bestFit="1" customWidth="1"/>
    <col min="7" max="16384" width="9.140625" style="7"/>
  </cols>
  <sheetData>
    <row r="1" spans="1:6" s="3" customFormat="1" x14ac:dyDescent="0.2">
      <c r="A1" s="1" t="s">
        <v>40</v>
      </c>
      <c r="B1" s="2"/>
      <c r="C1" s="1" t="s">
        <v>15</v>
      </c>
      <c r="D1" s="2"/>
      <c r="E1" s="1" t="s">
        <v>16</v>
      </c>
      <c r="F1" s="2"/>
    </row>
    <row r="2" spans="1:6" ht="42.75" x14ac:dyDescent="0.2">
      <c r="A2" s="4" t="s">
        <v>17</v>
      </c>
      <c r="B2" s="5" t="s">
        <v>0</v>
      </c>
      <c r="C2" s="4" t="s">
        <v>17</v>
      </c>
      <c r="D2" s="6" t="s">
        <v>0</v>
      </c>
      <c r="E2" s="4" t="s">
        <v>17</v>
      </c>
      <c r="F2" s="6" t="s">
        <v>0</v>
      </c>
    </row>
    <row r="3" spans="1:6" x14ac:dyDescent="0.2">
      <c r="A3" s="8" t="s">
        <v>18</v>
      </c>
      <c r="B3" s="9">
        <v>4000</v>
      </c>
      <c r="C3" s="8" t="s">
        <v>18</v>
      </c>
      <c r="D3" s="10">
        <v>4000</v>
      </c>
      <c r="E3" s="8" t="s">
        <v>18</v>
      </c>
      <c r="F3" s="10">
        <v>4000</v>
      </c>
    </row>
    <row r="4" spans="1:6" x14ac:dyDescent="0.2">
      <c r="A4" s="8" t="s">
        <v>19</v>
      </c>
      <c r="B4" s="9">
        <v>80000</v>
      </c>
      <c r="C4" s="8" t="s">
        <v>19</v>
      </c>
      <c r="D4" s="10">
        <v>83000</v>
      </c>
      <c r="E4" s="8" t="s">
        <v>19</v>
      </c>
      <c r="F4" s="10">
        <v>85000</v>
      </c>
    </row>
    <row r="5" spans="1:6" x14ac:dyDescent="0.2">
      <c r="A5" s="8" t="s">
        <v>20</v>
      </c>
      <c r="B5" s="9">
        <v>6850</v>
      </c>
      <c r="C5" s="8" t="s">
        <v>20</v>
      </c>
      <c r="D5" s="10">
        <v>6000</v>
      </c>
      <c r="E5" s="8" t="s">
        <v>20</v>
      </c>
      <c r="F5" s="10">
        <v>6500</v>
      </c>
    </row>
    <row r="6" spans="1:6" ht="28.5" x14ac:dyDescent="0.2">
      <c r="A6" s="8" t="s">
        <v>21</v>
      </c>
      <c r="B6" s="9">
        <v>17000</v>
      </c>
      <c r="C6" s="8" t="s">
        <v>21</v>
      </c>
      <c r="D6" s="10">
        <v>17000</v>
      </c>
      <c r="E6" s="8" t="s">
        <v>21</v>
      </c>
      <c r="F6" s="10">
        <v>17000</v>
      </c>
    </row>
    <row r="7" spans="1:6" ht="28.5" x14ac:dyDescent="0.2">
      <c r="A7" s="8" t="s">
        <v>22</v>
      </c>
      <c r="B7" s="9">
        <v>43000</v>
      </c>
      <c r="C7" s="8" t="s">
        <v>22</v>
      </c>
      <c r="D7" s="10">
        <v>45000</v>
      </c>
      <c r="E7" s="8" t="s">
        <v>22</v>
      </c>
      <c r="F7" s="10">
        <v>40000</v>
      </c>
    </row>
    <row r="8" spans="1:6" ht="28.5" x14ac:dyDescent="0.2">
      <c r="A8" s="8" t="s">
        <v>23</v>
      </c>
      <c r="B8" s="9">
        <v>22250</v>
      </c>
      <c r="C8" s="8" t="s">
        <v>23</v>
      </c>
      <c r="D8" s="10">
        <v>22000</v>
      </c>
      <c r="E8" s="8" t="s">
        <v>23</v>
      </c>
      <c r="F8" s="10">
        <v>25000</v>
      </c>
    </row>
    <row r="9" spans="1:6" x14ac:dyDescent="0.2">
      <c r="A9" s="8" t="s">
        <v>24</v>
      </c>
      <c r="B9" s="9">
        <v>5900</v>
      </c>
      <c r="C9" s="8" t="s">
        <v>24</v>
      </c>
      <c r="D9" s="10">
        <v>5900</v>
      </c>
      <c r="E9" s="8" t="s">
        <v>24</v>
      </c>
      <c r="F9" s="10">
        <v>5900</v>
      </c>
    </row>
    <row r="10" spans="1:6" x14ac:dyDescent="0.2">
      <c r="A10" s="8" t="s">
        <v>25</v>
      </c>
      <c r="B10" s="9">
        <v>2000</v>
      </c>
      <c r="C10" s="8" t="s">
        <v>25</v>
      </c>
      <c r="D10" s="10">
        <v>5000</v>
      </c>
      <c r="E10" s="8" t="s">
        <v>25</v>
      </c>
      <c r="F10" s="10">
        <v>2000</v>
      </c>
    </row>
    <row r="11" spans="1:6" x14ac:dyDescent="0.2">
      <c r="A11" s="8" t="s">
        <v>26</v>
      </c>
      <c r="B11" s="9">
        <v>7500</v>
      </c>
      <c r="C11" s="8" t="s">
        <v>26</v>
      </c>
      <c r="D11" s="10">
        <v>0</v>
      </c>
      <c r="E11" s="8" t="s">
        <v>26</v>
      </c>
      <c r="F11" s="10">
        <v>0</v>
      </c>
    </row>
    <row r="12" spans="1:6" x14ac:dyDescent="0.2">
      <c r="A12" s="8" t="s">
        <v>27</v>
      </c>
      <c r="B12" s="9">
        <v>8000</v>
      </c>
      <c r="C12" s="8" t="s">
        <v>27</v>
      </c>
      <c r="D12" s="10">
        <v>8000</v>
      </c>
      <c r="E12" s="8" t="s">
        <v>27</v>
      </c>
      <c r="F12" s="10">
        <v>8000</v>
      </c>
    </row>
    <row r="13" spans="1:6" x14ac:dyDescent="0.2">
      <c r="A13" s="8" t="s">
        <v>28</v>
      </c>
      <c r="B13" s="9">
        <v>3000</v>
      </c>
      <c r="C13" s="8" t="s">
        <v>28</v>
      </c>
      <c r="D13" s="10">
        <v>3000</v>
      </c>
      <c r="E13" s="8" t="s">
        <v>28</v>
      </c>
      <c r="F13" s="10">
        <v>3000</v>
      </c>
    </row>
    <row r="14" spans="1:6" x14ac:dyDescent="0.2">
      <c r="A14" s="8" t="s">
        <v>29</v>
      </c>
      <c r="B14" s="9">
        <v>7000</v>
      </c>
      <c r="C14" s="8" t="s">
        <v>29</v>
      </c>
      <c r="D14" s="10">
        <v>6000</v>
      </c>
      <c r="E14" s="8" t="s">
        <v>29</v>
      </c>
      <c r="F14" s="10">
        <v>6000</v>
      </c>
    </row>
    <row r="15" spans="1:6" x14ac:dyDescent="0.2">
      <c r="A15" s="8" t="s">
        <v>30</v>
      </c>
      <c r="B15" s="9">
        <v>3000</v>
      </c>
      <c r="C15" s="8" t="s">
        <v>30</v>
      </c>
      <c r="D15" s="10">
        <v>3000</v>
      </c>
      <c r="E15" s="8" t="s">
        <v>30</v>
      </c>
      <c r="F15" s="10">
        <v>3000</v>
      </c>
    </row>
    <row r="16" spans="1:6" x14ac:dyDescent="0.2">
      <c r="A16" s="8" t="s">
        <v>31</v>
      </c>
      <c r="B16" s="9">
        <v>0</v>
      </c>
      <c r="C16" s="8" t="s">
        <v>31</v>
      </c>
      <c r="D16" s="10">
        <v>0</v>
      </c>
      <c r="E16" s="8" t="s">
        <v>31</v>
      </c>
      <c r="F16" s="10">
        <v>6000</v>
      </c>
    </row>
    <row r="17" spans="1:6" x14ac:dyDescent="0.2">
      <c r="A17" s="8" t="s">
        <v>32</v>
      </c>
      <c r="B17" s="9">
        <v>0</v>
      </c>
      <c r="C17" s="8" t="s">
        <v>32</v>
      </c>
      <c r="D17" s="10">
        <v>0</v>
      </c>
      <c r="E17" s="8" t="s">
        <v>32</v>
      </c>
      <c r="F17" s="10">
        <v>0</v>
      </c>
    </row>
    <row r="18" spans="1:6" x14ac:dyDescent="0.2">
      <c r="A18" s="8" t="s">
        <v>33</v>
      </c>
      <c r="B18" s="9">
        <v>15700</v>
      </c>
      <c r="C18" s="8" t="s">
        <v>33</v>
      </c>
      <c r="D18" s="10">
        <v>3200</v>
      </c>
      <c r="E18" s="8" t="s">
        <v>33</v>
      </c>
      <c r="F18" s="10">
        <v>3200</v>
      </c>
    </row>
    <row r="19" spans="1:6" x14ac:dyDescent="0.2">
      <c r="A19" s="8" t="s">
        <v>34</v>
      </c>
      <c r="B19" s="9"/>
      <c r="C19" s="8" t="s">
        <v>34</v>
      </c>
      <c r="D19" s="10"/>
      <c r="E19" s="8" t="s">
        <v>34</v>
      </c>
      <c r="F19" s="10"/>
    </row>
    <row r="20" spans="1:6" x14ac:dyDescent="0.2">
      <c r="A20" s="11"/>
      <c r="B20" s="12">
        <f>SUM(B3:B19)</f>
        <v>225200</v>
      </c>
      <c r="C20" s="11"/>
      <c r="D20" s="12">
        <f>SUM(D3:D19)</f>
        <v>211100</v>
      </c>
      <c r="E20" s="11"/>
      <c r="F20" s="12">
        <f>SUM(F3:F19)</f>
        <v>214600</v>
      </c>
    </row>
    <row r="21" spans="1:6" x14ac:dyDescent="0.2">
      <c r="A21" s="13"/>
      <c r="B21" s="14">
        <v>0</v>
      </c>
      <c r="C21" s="13"/>
      <c r="D21" s="10">
        <v>0</v>
      </c>
      <c r="E21" s="13"/>
      <c r="F21" s="10">
        <v>0</v>
      </c>
    </row>
    <row r="22" spans="1:6" x14ac:dyDescent="0.2">
      <c r="A22" s="13"/>
      <c r="B22" s="9">
        <v>0</v>
      </c>
      <c r="C22" s="13"/>
      <c r="D22" s="10">
        <v>0</v>
      </c>
      <c r="E22" s="13"/>
      <c r="F22" s="10">
        <v>0</v>
      </c>
    </row>
    <row r="23" spans="1:6" x14ac:dyDescent="0.2">
      <c r="A23" s="15"/>
      <c r="B23" s="16"/>
      <c r="C23" s="15"/>
      <c r="D23" s="17"/>
      <c r="E23" s="15"/>
      <c r="F23" s="17"/>
    </row>
    <row r="24" spans="1:6" x14ac:dyDescent="0.2">
      <c r="A24" s="18"/>
      <c r="B24" s="19"/>
      <c r="C24" s="18"/>
      <c r="D24" s="19"/>
      <c r="E24" s="18"/>
      <c r="F24" s="19"/>
    </row>
    <row r="25" spans="1:6" x14ac:dyDescent="0.2">
      <c r="A25" s="20" t="s">
        <v>1</v>
      </c>
      <c r="B25" s="21"/>
      <c r="C25" s="22" t="s">
        <v>14</v>
      </c>
      <c r="D25" s="23"/>
      <c r="E25" s="22" t="s">
        <v>14</v>
      </c>
      <c r="F25" s="23"/>
    </row>
    <row r="26" spans="1:6" x14ac:dyDescent="0.2">
      <c r="A26" s="13"/>
      <c r="B26" s="24"/>
      <c r="C26" s="13"/>
      <c r="D26" s="10"/>
      <c r="E26" s="13"/>
      <c r="F26" s="10"/>
    </row>
    <row r="27" spans="1:6" x14ac:dyDescent="0.2">
      <c r="A27" s="25" t="s">
        <v>2</v>
      </c>
      <c r="B27" s="26">
        <v>67836</v>
      </c>
      <c r="C27" s="25" t="s">
        <v>2</v>
      </c>
      <c r="D27" s="27">
        <v>28000</v>
      </c>
      <c r="E27" s="25" t="s">
        <v>2</v>
      </c>
      <c r="F27" s="27">
        <v>35000</v>
      </c>
    </row>
    <row r="28" spans="1:6" x14ac:dyDescent="0.2">
      <c r="A28" s="28" t="s">
        <v>3</v>
      </c>
      <c r="B28" s="27">
        <v>25000</v>
      </c>
      <c r="C28" s="28" t="s">
        <v>3</v>
      </c>
      <c r="D28" s="27">
        <f>25000-8000</f>
        <v>17000</v>
      </c>
      <c r="E28" s="28" t="s">
        <v>3</v>
      </c>
      <c r="F28" s="27">
        <v>9000</v>
      </c>
    </row>
    <row r="29" spans="1:6" x14ac:dyDescent="0.2">
      <c r="A29" s="13" t="s">
        <v>4</v>
      </c>
      <c r="B29" s="24">
        <v>15800</v>
      </c>
      <c r="C29" s="13" t="s">
        <v>4</v>
      </c>
      <c r="D29" s="10">
        <v>19800</v>
      </c>
      <c r="E29" s="13" t="s">
        <v>4</v>
      </c>
      <c r="F29" s="10">
        <v>20000</v>
      </c>
    </row>
    <row r="30" spans="1:6" x14ac:dyDescent="0.2">
      <c r="A30" s="13" t="s">
        <v>5</v>
      </c>
      <c r="B30" s="24">
        <v>2500</v>
      </c>
      <c r="C30" s="13" t="s">
        <v>5</v>
      </c>
      <c r="D30" s="10">
        <v>2500</v>
      </c>
      <c r="E30" s="13" t="s">
        <v>5</v>
      </c>
      <c r="F30" s="10">
        <v>2500</v>
      </c>
    </row>
    <row r="31" spans="1:6" x14ac:dyDescent="0.2">
      <c r="A31" s="13" t="s">
        <v>6</v>
      </c>
      <c r="B31" s="24">
        <v>600</v>
      </c>
      <c r="C31" s="13" t="s">
        <v>6</v>
      </c>
      <c r="D31" s="10">
        <v>600</v>
      </c>
      <c r="E31" s="13" t="s">
        <v>6</v>
      </c>
      <c r="F31" s="10">
        <v>600</v>
      </c>
    </row>
    <row r="32" spans="1:6" x14ac:dyDescent="0.2">
      <c r="A32" s="13" t="s">
        <v>7</v>
      </c>
      <c r="B32" s="24">
        <v>500</v>
      </c>
      <c r="C32" s="13" t="s">
        <v>7</v>
      </c>
      <c r="D32" s="10">
        <v>500</v>
      </c>
      <c r="E32" s="13" t="s">
        <v>7</v>
      </c>
      <c r="F32" s="10">
        <v>500</v>
      </c>
    </row>
    <row r="33" spans="1:6" x14ac:dyDescent="0.2">
      <c r="A33" s="13"/>
      <c r="B33" s="29"/>
      <c r="C33" s="13"/>
      <c r="D33" s="10"/>
      <c r="E33" s="13"/>
      <c r="F33" s="10"/>
    </row>
    <row r="34" spans="1:6" x14ac:dyDescent="0.2">
      <c r="A34" s="13"/>
      <c r="B34" s="24"/>
      <c r="C34" s="13"/>
      <c r="D34" s="10"/>
      <c r="E34" s="13"/>
      <c r="F34" s="10"/>
    </row>
    <row r="35" spans="1:6" ht="15" thickBot="1" x14ac:dyDescent="0.25">
      <c r="A35" s="30" t="s">
        <v>8</v>
      </c>
      <c r="B35" s="31">
        <f>SUM(B25:B34)</f>
        <v>112236</v>
      </c>
      <c r="C35" s="30" t="s">
        <v>8</v>
      </c>
      <c r="D35" s="32">
        <f>SUM(D25:D34)</f>
        <v>68400</v>
      </c>
      <c r="E35" s="30" t="s">
        <v>8</v>
      </c>
      <c r="F35" s="32">
        <f>SUM(F25:F34)</f>
        <v>67600</v>
      </c>
    </row>
    <row r="36" spans="1:6" ht="15" thickTop="1" x14ac:dyDescent="0.2">
      <c r="A36" s="33"/>
      <c r="B36" s="34"/>
      <c r="C36" s="33"/>
      <c r="D36" s="35"/>
      <c r="E36" s="33"/>
      <c r="F36" s="35"/>
    </row>
    <row r="37" spans="1:6" x14ac:dyDescent="0.2">
      <c r="A37" s="13"/>
      <c r="B37" s="24"/>
      <c r="C37" s="13"/>
      <c r="D37" s="10"/>
      <c r="E37" s="13"/>
      <c r="F37" s="10"/>
    </row>
    <row r="38" spans="1:6" x14ac:dyDescent="0.2">
      <c r="A38" s="13" t="s">
        <v>9</v>
      </c>
      <c r="B38" s="24">
        <f>B20</f>
        <v>225200</v>
      </c>
      <c r="C38" s="13" t="s">
        <v>35</v>
      </c>
      <c r="D38" s="10">
        <f>D20</f>
        <v>211100</v>
      </c>
      <c r="E38" s="13" t="s">
        <v>36</v>
      </c>
      <c r="F38" s="10">
        <f>F20</f>
        <v>214600</v>
      </c>
    </row>
    <row r="39" spans="1:6" x14ac:dyDescent="0.2">
      <c r="A39" s="13" t="s">
        <v>10</v>
      </c>
      <c r="B39" s="29">
        <v>45000</v>
      </c>
      <c r="C39" s="13" t="s">
        <v>10</v>
      </c>
      <c r="D39" s="10">
        <v>40000</v>
      </c>
      <c r="E39" s="13" t="s">
        <v>10</v>
      </c>
      <c r="F39" s="10">
        <v>45000</v>
      </c>
    </row>
    <row r="40" spans="1:6" x14ac:dyDescent="0.2">
      <c r="A40" s="13"/>
      <c r="B40" s="24"/>
      <c r="C40" s="13" t="s">
        <v>41</v>
      </c>
      <c r="D40" s="10">
        <v>-20000</v>
      </c>
      <c r="E40" s="13" t="s">
        <v>42</v>
      </c>
      <c r="F40" s="10">
        <v>-25000</v>
      </c>
    </row>
    <row r="41" spans="1:6" ht="15" thickBot="1" x14ac:dyDescent="0.25">
      <c r="A41" s="30" t="s">
        <v>11</v>
      </c>
      <c r="B41" s="31">
        <f>SUM(B38:B40)</f>
        <v>270200</v>
      </c>
      <c r="C41" s="30" t="s">
        <v>11</v>
      </c>
      <c r="D41" s="32">
        <f>SUM(D38:D40)</f>
        <v>231100</v>
      </c>
      <c r="E41" s="30" t="s">
        <v>11</v>
      </c>
      <c r="F41" s="32">
        <f>SUM(F38:F40)</f>
        <v>234600</v>
      </c>
    </row>
    <row r="42" spans="1:6" ht="15" thickTop="1" x14ac:dyDescent="0.2">
      <c r="A42" s="13"/>
      <c r="B42" s="24"/>
      <c r="C42" s="13"/>
      <c r="D42" s="10"/>
      <c r="E42" s="13"/>
      <c r="F42" s="10"/>
    </row>
    <row r="43" spans="1:6" x14ac:dyDescent="0.2">
      <c r="A43" s="13"/>
      <c r="B43" s="24"/>
      <c r="C43" s="13"/>
      <c r="D43" s="10"/>
      <c r="E43" s="13"/>
      <c r="F43" s="10"/>
    </row>
    <row r="44" spans="1:6" x14ac:dyDescent="0.2">
      <c r="A44" s="33" t="s">
        <v>12</v>
      </c>
      <c r="B44" s="36">
        <f>B41-B35</f>
        <v>157964</v>
      </c>
      <c r="C44" s="33" t="s">
        <v>12</v>
      </c>
      <c r="D44" s="35">
        <f>D41-D35</f>
        <v>162700</v>
      </c>
      <c r="E44" s="33" t="s">
        <v>12</v>
      </c>
      <c r="F44" s="35">
        <f>F41-F35</f>
        <v>167000</v>
      </c>
    </row>
    <row r="45" spans="1:6" x14ac:dyDescent="0.2">
      <c r="A45" s="13"/>
      <c r="B45" s="24"/>
      <c r="C45" s="13"/>
      <c r="D45" s="10"/>
      <c r="E45" s="13"/>
      <c r="F45" s="10"/>
    </row>
    <row r="46" spans="1:6" ht="28.5" x14ac:dyDescent="0.2">
      <c r="A46" s="37" t="s">
        <v>13</v>
      </c>
      <c r="B46" s="38">
        <v>2.98E-2</v>
      </c>
      <c r="C46" s="37" t="s">
        <v>38</v>
      </c>
      <c r="D46" s="39">
        <f>(D44-B44)/B44</f>
        <v>2.9981514775518473E-2</v>
      </c>
      <c r="E46" s="37" t="s">
        <v>37</v>
      </c>
      <c r="F46" s="39">
        <f>(F44-D44)/D44</f>
        <v>2.6429010448678548E-2</v>
      </c>
    </row>
    <row r="47" spans="1:6" ht="15" thickBot="1" x14ac:dyDescent="0.25">
      <c r="A47" s="40"/>
      <c r="B47" s="41"/>
      <c r="C47" s="40"/>
      <c r="D47" s="42"/>
      <c r="E47" s="40"/>
      <c r="F47" s="43"/>
    </row>
    <row r="49" spans="1:6" x14ac:dyDescent="0.2">
      <c r="C49" s="7" t="s">
        <v>39</v>
      </c>
    </row>
    <row r="50" spans="1:6" ht="25.5" customHeight="1" x14ac:dyDescent="0.2">
      <c r="A50" s="44" t="s">
        <v>44</v>
      </c>
      <c r="B50" s="44"/>
      <c r="C50" s="44" t="s">
        <v>47</v>
      </c>
      <c r="D50" s="44"/>
      <c r="E50" s="45" t="s">
        <v>48</v>
      </c>
      <c r="F50" s="45"/>
    </row>
    <row r="51" spans="1:6" x14ac:dyDescent="0.2">
      <c r="A51" s="44" t="s">
        <v>43</v>
      </c>
      <c r="B51" s="44"/>
      <c r="C51" s="46" t="s">
        <v>46</v>
      </c>
      <c r="D51" s="46"/>
      <c r="E51" s="44" t="s">
        <v>45</v>
      </c>
      <c r="F51" s="44"/>
    </row>
    <row r="52" spans="1:6" x14ac:dyDescent="0.2">
      <c r="C52" s="46"/>
      <c r="D52" s="46"/>
    </row>
  </sheetData>
  <mergeCells count="10">
    <mergeCell ref="A51:B51"/>
    <mergeCell ref="C50:D50"/>
    <mergeCell ref="E50:F50"/>
    <mergeCell ref="E51:F51"/>
    <mergeCell ref="C51:D52"/>
    <mergeCell ref="A25:B25"/>
    <mergeCell ref="A1:B1"/>
    <mergeCell ref="C1:D1"/>
    <mergeCell ref="E1:F1"/>
    <mergeCell ref="A50:B50"/>
  </mergeCells>
  <pageMargins left="0.7" right="0.7" top="0.75" bottom="0.75" header="0.3" footer="0.3"/>
  <pageSetup paperSize="9" scale="54" orientation="landscape" r:id="rId1"/>
  <headerFooter>
    <oddHeader>&amp;C&amp;"Verdana,Regular"&amp;15Financial Forecast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Tina</cp:lastModifiedBy>
  <cp:lastPrinted>2018-02-07T14:27:14Z</cp:lastPrinted>
  <dcterms:created xsi:type="dcterms:W3CDTF">2018-01-04T10:40:02Z</dcterms:created>
  <dcterms:modified xsi:type="dcterms:W3CDTF">2018-02-07T15:01:59Z</dcterms:modified>
</cp:coreProperties>
</file>